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rtN_\KN_BIELSKO\00_PZ\PZ-40_inst. tryskaczowa - L09.a XTREME FITNESS_wycena\"/>
    </mc:Choice>
  </mc:AlternateContent>
  <xr:revisionPtr revIDLastSave="0" documentId="13_ncr:1_{DAC91146-F0EE-486D-A977-0FDA226B008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WYCENA" sheetId="1" r:id="rId1"/>
  </sheets>
  <externalReferences>
    <externalReference r:id="rId2"/>
    <externalReference r:id="rId3"/>
    <externalReference r:id="rId4"/>
    <externalReference r:id="rId5"/>
  </externalReferences>
  <definedNames>
    <definedName name="_NE4">#REF!</definedName>
    <definedName name="_SF2">#REF!</definedName>
    <definedName name="_SF4">#REF!</definedName>
    <definedName name="A">#REF!</definedName>
    <definedName name="AF">#REF!</definedName>
    <definedName name="ALL_IN">#REF!</definedName>
    <definedName name="B">#REF!</definedName>
    <definedName name="_xlnm.Database">#REF!</definedName>
    <definedName name="BB">#REF!</definedName>
    <definedName name="BEL">#REF!</definedName>
    <definedName name="BR">#REF!</definedName>
    <definedName name="BS">#REF!</definedName>
    <definedName name="BuiltIn_Print_Area">#REF!</definedName>
    <definedName name="BuiltIn_Print_Area___2">#REF!</definedName>
    <definedName name="BWIC">#REF!</definedName>
    <definedName name="C_">#REF!</definedName>
    <definedName name="Canteen_Equip">#REF!</definedName>
    <definedName name="CCTV">#REF!</definedName>
    <definedName name="CIR">#REF!</definedName>
    <definedName name="CIRA">#REF!</definedName>
    <definedName name="clean_room_installations">#REF!</definedName>
    <definedName name="colm">'[1]Navigation Page'!#REF!</definedName>
    <definedName name="Composite">#REF!</definedName>
    <definedName name="Concrete">#REF!</definedName>
    <definedName name="CRC">#REF!</definedName>
    <definedName name="CV">#REF!</definedName>
    <definedName name="D">#REF!</definedName>
    <definedName name="DATA">#REF!</definedName>
    <definedName name="Dataset">#REF!</definedName>
    <definedName name="DatasetD">#REF!</definedName>
    <definedName name="Decoration">#REF!</definedName>
    <definedName name="Demolition">#REF!</definedName>
    <definedName name="Description">'[2]Mech SOR Comparison  '!#REF!</definedName>
    <definedName name="Description_D">'[2]Mech SOR Comparison  '!#REF!</definedName>
    <definedName name="Division">#REF!</definedName>
    <definedName name="Doors">#REF!</definedName>
    <definedName name="dostawcy">#REF!</definedName>
    <definedName name="dw_Flexable">#REF!</definedName>
    <definedName name="dw_FRP">#REF!</definedName>
    <definedName name="dw_Galv">#REF!</definedName>
    <definedName name="dw_Galv_Equipment">#REF!</definedName>
    <definedName name="dw_PSP">#REF!</definedName>
    <definedName name="dw_Rate_per_Kg">#REF!</definedName>
    <definedName name="dw_Rate_per_m2">#REF!</definedName>
    <definedName name="dw_SS">#REF!</definedName>
    <definedName name="dw_SS_Polished">#REF!</definedName>
    <definedName name="dw_SS304L_Purged">#REF!</definedName>
    <definedName name="e">#REF!</definedName>
    <definedName name="EF">#REF!</definedName>
    <definedName name="Equipt_Devices_Etc">#REF!</definedName>
    <definedName name="Equipt_Plant_HP">#REF!</definedName>
    <definedName name="eur">#REF!</definedName>
    <definedName name="Excavation">#REF!</definedName>
    <definedName name="EXCIR">#REF!</definedName>
    <definedName name="f">#REF!</definedName>
    <definedName name="F24_Uplift">'[3]0200 Siteworks'!$H$4</definedName>
    <definedName name="Finishes">#REF!</definedName>
    <definedName name="Firesealing">#REF!</definedName>
    <definedName name="G">#REF!</definedName>
    <definedName name="Gang_Rate">#REF!</definedName>
    <definedName name="HIMEL">#REF!</definedName>
    <definedName name="Insulation_Acoustic">#REF!</definedName>
    <definedName name="Insulation_Ductwork">#REF!</definedName>
    <definedName name="Insulation_Pipework">#REF!</definedName>
    <definedName name="ISOL">#REF!</definedName>
    <definedName name="Joinery">#REF!</definedName>
    <definedName name="KA">#REF!</definedName>
    <definedName name="kalkulacja">#REF!</definedName>
    <definedName name="KLICK">#REF!</definedName>
    <definedName name="kody_dostawcy">#REF!</definedName>
    <definedName name="LAB">#REF!</definedName>
    <definedName name="Landscaping">#REF!</definedName>
    <definedName name="LD">#REF!</definedName>
    <definedName name="LLD">#REF!</definedName>
    <definedName name="LLG">#REF!</definedName>
    <definedName name="MAH">#REF!</definedName>
    <definedName name="Masonry">#REF!</definedName>
    <definedName name="Material">'[2]Mech SOR Comparison  '!#REF!</definedName>
    <definedName name="Material_D">'[2]Mech SOR Comparison  '!#REF!</definedName>
    <definedName name="MCB">#REF!</definedName>
    <definedName name="MechCleanRm">#REF!</definedName>
    <definedName name="Mechlabrate">#REF!</definedName>
    <definedName name="Metalwork">#REF!</definedName>
    <definedName name="misc_BWIC">#REF!</definedName>
    <definedName name="misc_FRP_Enclosures">#REF!</definedName>
    <definedName name="misc_Hot_taps">#REF!</definedName>
    <definedName name="misc_Labels">#REF!</definedName>
    <definedName name="misc_Painting">#REF!</definedName>
    <definedName name="narzut">#REF!</definedName>
    <definedName name="narzut1">#REF!</definedName>
    <definedName name="Norm">'[2]Mech SOR Comparison  '!#REF!</definedName>
    <definedName name="Norm_D">'[2]Mech SOR Comparison  '!#REF!</definedName>
    <definedName name="_xlnm.Print_Area" localSheetId="0">WYCENA!$A$1:$H$19</definedName>
    <definedName name="_xlnm.Print_Area">[4]ICO_budzet_97!$A$1:$CC$64</definedName>
    <definedName name="P">#REF!</definedName>
    <definedName name="PACE">#REF!</definedName>
    <definedName name="Partitions">#REF!</definedName>
    <definedName name="Prelims_Plant">#REF!</definedName>
    <definedName name="PRLINK">#REF!</definedName>
    <definedName name="pw_ABS">#REF!</definedName>
    <definedName name="pw_Carbon_Steel">#REF!</definedName>
    <definedName name="pw_CPVC">#REF!</definedName>
    <definedName name="pw_Cu_IS238">#REF!</definedName>
    <definedName name="pw_Cu_Table_X">#REF!</definedName>
    <definedName name="pw_Cu_Valves">#REF!</definedName>
    <definedName name="pw_HDPE">#REF!</definedName>
    <definedName name="pw_Mild_Steel">#REF!</definedName>
    <definedName name="pw_PE_PE_Twin_Wall">#REF!</definedName>
    <definedName name="pw_PFA">#REF!</definedName>
    <definedName name="pw_PVC_Schd_80">#REF!</definedName>
    <definedName name="pw_PVDF">#REF!</definedName>
    <definedName name="pw_Sprinklers">#REF!</definedName>
    <definedName name="pw_SS_HP">#REF!</definedName>
    <definedName name="pw_SS_Mech">#REF!</definedName>
    <definedName name="Q">#REF!</definedName>
    <definedName name="RCD">#REF!</definedName>
    <definedName name="rebar_rate">#REF!</definedName>
    <definedName name="Roofing_Cladding">#REF!</definedName>
    <definedName name="s">#REF!</definedName>
    <definedName name="Sanitary_Fittings">#REF!</definedName>
    <definedName name="SCA">#REF!</definedName>
    <definedName name="Section">'[2]Mech SOR Comparison  '!#REF!</definedName>
    <definedName name="Services">#REF!</definedName>
    <definedName name="Site">#REF!</definedName>
    <definedName name="Size">'[2]Mech SOR Comparison  '!#REF!</definedName>
    <definedName name="SO">#REF!</definedName>
    <definedName name="solver_adj" hidden="1">[4]ICO_budzet_97!$AO$38</definedName>
    <definedName name="solver_lin" hidden="1">0</definedName>
    <definedName name="solver_num" hidden="1">0</definedName>
    <definedName name="solver_opt" hidden="1">[4]ICO_budzet_97!$AO$63</definedName>
    <definedName name="solver_typ" hidden="1">3</definedName>
    <definedName name="solver_val" hidden="1">2118.99</definedName>
    <definedName name="Steelwork_Supports">#REF!</definedName>
    <definedName name="STELTS">#REF!</definedName>
    <definedName name="Structural_Steel">#REF!</definedName>
    <definedName name="SWA">#REF!</definedName>
    <definedName name="T">#REF!</definedName>
    <definedName name="TR">#REF!</definedName>
    <definedName name="UG">#REF!</definedName>
    <definedName name="UIO">#REF!</definedName>
    <definedName name="Unit">'[2]Mech SOR Comparison  '!#REF!</definedName>
    <definedName name="Unit_D">'[2]Mech SOR Comparison  '!#REF!</definedName>
    <definedName name="V">#REF!</definedName>
    <definedName name="VB">#REF!</definedName>
    <definedName name="Windows_Doors">#REF!</definedName>
    <definedName name="wskaźniki">#REF!</definedName>
    <definedName name="X">#REF!</definedName>
    <definedName name="Z">#REF!</definedName>
    <definedName name="z_general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4" i="1"/>
  <c r="G12" i="1"/>
  <c r="G8" i="1" l="1"/>
  <c r="G5" i="1"/>
  <c r="G17" i="1" l="1"/>
</calcChain>
</file>

<file path=xl/sharedStrings.xml><?xml version="1.0" encoding="utf-8"?>
<sst xmlns="http://schemas.openxmlformats.org/spreadsheetml/2006/main" count="28" uniqueCount="25">
  <si>
    <t>L.P.</t>
  </si>
  <si>
    <t>J.M.</t>
  </si>
  <si>
    <t>ILOŚĆ</t>
  </si>
  <si>
    <t>C.J.</t>
  </si>
  <si>
    <t>Data:</t>
  </si>
  <si>
    <t>WARTOŚĆ [PLN]</t>
  </si>
  <si>
    <t>ROBOTY ZANIECHANE</t>
  </si>
  <si>
    <t>ROBOTY DODATKOWE/ ZAMIENNE</t>
  </si>
  <si>
    <t>OPIS ROBÓT</t>
  </si>
  <si>
    <t>Wartość różnicowa</t>
  </si>
  <si>
    <t xml:space="preserve">UWAGI 
</t>
  </si>
  <si>
    <t>2.</t>
  </si>
  <si>
    <t>szt.</t>
  </si>
  <si>
    <t>III.</t>
  </si>
  <si>
    <t>INSTALACJA TRYSKACZOWA</t>
  </si>
  <si>
    <t>Instalacja 1 główki instalacji tryskaczowej w standardzie budynkowym (dostawa, montaż, orurowanie, uruchomienie, komplet prac) - cena stała zarówno dla 1-wszej, jak również 2-giej warstwy instalacji tryskaczowej</t>
  </si>
  <si>
    <t>1a</t>
  </si>
  <si>
    <t>Zmiana lokalizacji 1 główki instalacji tryskaczowej (demontaż, dostawa nowej główki, montaż, zmiana w orurowaniu, uruchomienie, komplet prac) - cena stała zarówno dla 1-wszej, jak również 2-giej warstwy instalacji tryskaczowej</t>
  </si>
  <si>
    <t>1b</t>
  </si>
  <si>
    <t>Demontaż 1 główki instalacji tryskaczowej (demontaż, wycięcie niepotrzebnego orurowania z zakorkowaniem)</t>
  </si>
  <si>
    <t>Instalacja 1 główki instalacji tryskaczowej w standardzie "suchym" tj. do mroźni i chłodni  (dostawa, montaż, orurowanie, uruchomienie, komplet prac) - cena stała zarówno dla 1-wszej, jak również 2-giej warstwy instalacji tryskaczowej</t>
  </si>
  <si>
    <t>Dokumentacja wykonawcza i powykonawcza wynikająca ze zmian w instalacji tryskaczkowej z uzgodnieniem z rzeczoznawcą p.poż. Cena zawiera wydruk 3x + 3x płyta CD lub Pendrive</t>
  </si>
  <si>
    <t>kpl.</t>
  </si>
  <si>
    <t>Wycena robót dodatkowych nr PZ-40 - XTREEM FITNESS</t>
  </si>
  <si>
    <t>Załącznik 1 do Polecenia Zmiany nr PZ-40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</si>
</sst>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General"/>
    <numFmt numFmtId="165" formatCode="#,##0.00\ &quot;zł&quot;"/>
  </numFmts>
  <fonts count="23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rgb="FF0070C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164" fontId="17" fillId="0" borderId="0"/>
    <xf numFmtId="0" fontId="16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left"/>
    </xf>
    <xf numFmtId="0" fontId="5" fillId="2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10" fillId="2" borderId="5" xfId="0" applyFont="1" applyFill="1" applyBorder="1" applyAlignment="1">
      <alignment vertical="center"/>
    </xf>
    <xf numFmtId="0" fontId="7" fillId="0" borderId="0" xfId="0" applyFont="1"/>
    <xf numFmtId="0" fontId="13" fillId="0" borderId="0" xfId="0" applyFont="1"/>
    <xf numFmtId="14" fontId="7" fillId="0" borderId="0" xfId="0" applyNumberFormat="1" applyFont="1" applyAlignment="1">
      <alignment horizontal="left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65" fontId="14" fillId="0" borderId="0" xfId="0" applyNumberFormat="1" applyFont="1" applyAlignment="1">
      <alignment vertical="center"/>
    </xf>
    <xf numFmtId="165" fontId="14" fillId="0" borderId="0" xfId="0" applyNumberFormat="1" applyFont="1"/>
    <xf numFmtId="165" fontId="10" fillId="2" borderId="5" xfId="0" applyNumberFormat="1" applyFont="1" applyFill="1" applyBorder="1" applyAlignment="1">
      <alignment horizontal="center" vertical="center"/>
    </xf>
    <xf numFmtId="165" fontId="0" fillId="0" borderId="0" xfId="0" applyNumberFormat="1"/>
    <xf numFmtId="165" fontId="7" fillId="3" borderId="6" xfId="0" applyNumberFormat="1" applyFont="1" applyFill="1" applyBorder="1" applyAlignment="1">
      <alignment horizontal="center" vertical="center" wrapText="1"/>
    </xf>
    <xf numFmtId="165" fontId="15" fillId="0" borderId="0" xfId="0" applyNumberFormat="1" applyFont="1" applyAlignment="1">
      <alignment horizontal="left" vertical="center"/>
    </xf>
    <xf numFmtId="165" fontId="15" fillId="0" borderId="0" xfId="0" applyNumberFormat="1" applyFont="1" applyAlignment="1">
      <alignment horizontal="right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right" vertical="center"/>
    </xf>
    <xf numFmtId="0" fontId="11" fillId="0" borderId="10" xfId="0" applyFont="1" applyBorder="1" applyAlignment="1">
      <alignment horizontal="left" vertical="center" wrapText="1"/>
    </xf>
    <xf numFmtId="0" fontId="2" fillId="0" borderId="11" xfId="0" applyFont="1" applyBorder="1"/>
    <xf numFmtId="0" fontId="6" fillId="0" borderId="12" xfId="0" applyFont="1" applyBorder="1" applyAlignment="1">
      <alignment horizontal="right" vertical="center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165" fontId="6" fillId="0" borderId="12" xfId="0" applyNumberFormat="1" applyFont="1" applyBorder="1" applyAlignment="1">
      <alignment horizontal="center" vertical="center"/>
    </xf>
    <xf numFmtId="0" fontId="6" fillId="0" borderId="13" xfId="0" applyFont="1" applyBorder="1"/>
    <xf numFmtId="0" fontId="15" fillId="4" borderId="1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165" fontId="15" fillId="4" borderId="3" xfId="0" applyNumberFormat="1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left" vertical="center"/>
    </xf>
    <xf numFmtId="0" fontId="19" fillId="2" borderId="5" xfId="0" applyFont="1" applyFill="1" applyBorder="1" applyAlignment="1">
      <alignment vertical="center"/>
    </xf>
    <xf numFmtId="0" fontId="20" fillId="2" borderId="4" xfId="0" applyFont="1" applyFill="1" applyBorder="1" applyAlignment="1">
      <alignment horizontal="left" vertical="center" wrapText="1"/>
    </xf>
    <xf numFmtId="165" fontId="11" fillId="0" borderId="8" xfId="0" applyNumberFormat="1" applyFont="1" applyBorder="1" applyAlignment="1">
      <alignment horizontal="right" vertical="center"/>
    </xf>
    <xf numFmtId="4" fontId="11" fillId="0" borderId="8" xfId="0" applyNumberFormat="1" applyFont="1" applyBorder="1" applyAlignment="1">
      <alignment horizontal="right" vertical="center"/>
    </xf>
    <xf numFmtId="0" fontId="19" fillId="2" borderId="5" xfId="0" applyFont="1" applyFill="1" applyBorder="1" applyAlignment="1">
      <alignment horizontal="right" vertical="center"/>
    </xf>
    <xf numFmtId="165" fontId="19" fillId="2" borderId="5" xfId="0" applyNumberFormat="1" applyFont="1" applyFill="1" applyBorder="1" applyAlignment="1">
      <alignment horizontal="right" vertical="center"/>
    </xf>
    <xf numFmtId="165" fontId="18" fillId="2" borderId="3" xfId="0" applyNumberFormat="1" applyFont="1" applyFill="1" applyBorder="1" applyAlignment="1">
      <alignment horizontal="right" vertical="center"/>
    </xf>
    <xf numFmtId="165" fontId="18" fillId="3" borderId="7" xfId="0" applyNumberFormat="1" applyFont="1" applyFill="1" applyBorder="1" applyAlignment="1">
      <alignment horizontal="center" vertical="center"/>
    </xf>
    <xf numFmtId="0" fontId="11" fillId="0" borderId="9" xfId="0" applyFont="1" applyBorder="1"/>
    <xf numFmtId="0" fontId="11" fillId="0" borderId="8" xfId="3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5" xfId="3" applyFont="1" applyBorder="1" applyAlignment="1">
      <alignment horizontal="left" vertical="center" wrapText="1"/>
    </xf>
    <xf numFmtId="0" fontId="11" fillId="0" borderId="16" xfId="0" applyFont="1" applyBorder="1"/>
    <xf numFmtId="0" fontId="11" fillId="0" borderId="17" xfId="0" applyFont="1" applyBorder="1" applyAlignment="1">
      <alignment horizontal="center" vertical="center"/>
    </xf>
    <xf numFmtId="0" fontId="17" fillId="5" borderId="18" xfId="0" applyFont="1" applyFill="1" applyBorder="1" applyAlignment="1">
      <alignment vertical="center" wrapText="1"/>
    </xf>
    <xf numFmtId="4" fontId="11" fillId="0" borderId="17" xfId="0" applyNumberFormat="1" applyFont="1" applyBorder="1" applyAlignment="1">
      <alignment horizontal="right" vertical="center"/>
    </xf>
    <xf numFmtId="165" fontId="11" fillId="0" borderId="17" xfId="0" applyNumberFormat="1" applyFont="1" applyBorder="1" applyAlignment="1">
      <alignment horizontal="right" vertical="center"/>
    </xf>
    <xf numFmtId="0" fontId="22" fillId="5" borderId="8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justify" vertical="center"/>
    </xf>
    <xf numFmtId="4" fontId="22" fillId="0" borderId="8" xfId="0" applyNumberFormat="1" applyFont="1" applyBorder="1" applyAlignment="1">
      <alignment horizontal="center" vertical="center" wrapText="1"/>
    </xf>
    <xf numFmtId="0" fontId="11" fillId="0" borderId="19" xfId="0" applyFont="1" applyBorder="1"/>
    <xf numFmtId="165" fontId="11" fillId="0" borderId="20" xfId="0" applyNumberFormat="1" applyFont="1" applyBorder="1" applyAlignment="1">
      <alignment horizontal="right" vertical="center"/>
    </xf>
    <xf numFmtId="0" fontId="11" fillId="0" borderId="21" xfId="0" applyFont="1" applyBorder="1" applyAlignment="1">
      <alignment horizontal="left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justify" vertical="center"/>
    </xf>
    <xf numFmtId="0" fontId="15" fillId="4" borderId="3" xfId="0" applyFont="1" applyFill="1" applyBorder="1" applyAlignment="1">
      <alignment horizontal="center" vertical="center"/>
    </xf>
  </cellXfs>
  <cellStyles count="4">
    <cellStyle name="Excel Built-in Normal" xfId="2" xr:uid="{E87989F6-6867-4FBE-9B59-32063064E40B}"/>
    <cellStyle name="Normalny" xfId="0" builtinId="0"/>
    <cellStyle name="Normalny 2 2 11" xfId="3" xr:uid="{D52C8E55-A44E-488D-B55D-F3D034FEB64B}"/>
    <cellStyle name="Normalny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DOCUME~1\FAIRR~1.FAB\LOCALS~1\Temp\F24E_Mechanical_Cost%20Estimate_Rev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WINDOWS\Temporary%20Internet%20Files\OLK8344\GSS\P804%20QSOPS\Facilities%20Construction%20Comparison%20Rev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GSS\F24%20QS\FAB%2024E%20Site%20Enabling%20Works\Pricing%20Sheets\FAB%2024E%20Site%20Enabling%20Works%20Rev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s\wspolny\user\oferty\biurowiec_szucha\dok_25.04.2002\oferta%20do%20wys&#322;ania%2017.03.2002\WINDOWS\Desktop\Kalkulacje\kosztorys.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Navigation Page"/>
      <sheetName val="Summary in Euro"/>
      <sheetName val="1211"/>
      <sheetName val="1212"/>
      <sheetName val="1213"/>
      <sheetName val="1223"/>
      <sheetName val="1233"/>
      <sheetName val="1242"/>
      <sheetName val="1243"/>
      <sheetName val="1251"/>
      <sheetName val="1254"/>
      <sheetName val="1255"/>
      <sheetName val="1261"/>
      <sheetName val="1262"/>
      <sheetName val="1271"/>
      <sheetName val="1272"/>
      <sheetName val="1274"/>
      <sheetName val="1275"/>
      <sheetName val="1277"/>
      <sheetName val="1311"/>
      <sheetName val="1312"/>
      <sheetName val="1321"/>
      <sheetName val="1322"/>
      <sheetName val="1323"/>
      <sheetName val="1324"/>
      <sheetName val="1325"/>
      <sheetName val="1326"/>
      <sheetName val="1331"/>
      <sheetName val="1332"/>
      <sheetName val="1341"/>
      <sheetName val="1345"/>
      <sheetName val="1358"/>
      <sheetName val="1359"/>
      <sheetName val="1400"/>
      <sheetName val="1413"/>
      <sheetName val="1414"/>
      <sheetName val="1415"/>
      <sheetName val="1417"/>
      <sheetName val="1431"/>
      <sheetName val="1443"/>
      <sheetName val="1444"/>
      <sheetName val="1453"/>
      <sheetName val="1455"/>
      <sheetName val="1457"/>
      <sheetName val="1461"/>
      <sheetName val="1482"/>
      <sheetName val="1488"/>
      <sheetName val="1511"/>
      <sheetName val="1512"/>
      <sheetName val="1513"/>
      <sheetName val="1514"/>
      <sheetName val="1519"/>
      <sheetName val="1521"/>
      <sheetName val="15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MM BOQ PCON_1106_G68"/>
      <sheetName val="HAON BOQ PCON_1106_G68"/>
      <sheetName val="MM BOQ PCON_1106_G68 External"/>
      <sheetName val="MM BOQ PCON_02_A11"/>
      <sheetName val="HAON BOQ PCON_02_A11"/>
      <sheetName val="MM BOQ PCON_04_A9"/>
      <sheetName val="HAON BOQ PCON_04_A9"/>
      <sheetName val="MM BOQ MCON_1159"/>
      <sheetName val="Mech SOR Comparison  "/>
      <sheetName val="HAON BOQ MCON_1159"/>
      <sheetName val="MM BOQ PCON_1108"/>
      <sheetName val="HAON BOQ PCON_1108"/>
      <sheetName val="HAON Global Rates"/>
      <sheetName val="MM Global Rates"/>
      <sheetName val="LABcalc"/>
      <sheetName val="Ga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Navigation Page"/>
      <sheetName val="Summary in Dollars"/>
      <sheetName val="Summary in Euro"/>
      <sheetName val="0100 Preliminaries"/>
      <sheetName val="0200 Siteworks"/>
      <sheetName val="0400 Substructure"/>
      <sheetName val="0900 equip &amp; furnishing"/>
      <sheetName val="1800 Electrical"/>
      <sheetName val="Grounding"/>
      <sheetName val="Utilities Quant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H4">
            <v>7.9000000000000001E-2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sztorys"/>
      <sheetName val="Koszt opracowania technicznego"/>
      <sheetName val="Arkusz rozliczeniowy"/>
      <sheetName val="Koszty montażu"/>
      <sheetName val="Komentarz"/>
      <sheetName val="zał. 1  Zestawienie zbiorcze"/>
      <sheetName val="Mapa"/>
      <sheetName val="Revenues95_97"/>
      <sheetName val="Factors 97 (2)"/>
      <sheetName val="Factors 97"/>
      <sheetName val="ICO_budzet_97"/>
      <sheetName val="Załącznik"/>
      <sheetName val="Załącznik do oferty"/>
      <sheetName val="Koszt_opracowania_technicznego"/>
      <sheetName val="Arkusz_rozliczeniowy"/>
      <sheetName val="Koszty_montażu"/>
      <sheetName val="zał__1__Zestawienie_zbiorcze"/>
      <sheetName val="Factors_97_(2)"/>
      <sheetName val="Factors_97"/>
      <sheetName val="Załącznik_do_oferty"/>
      <sheetName val="Koszt_opracowania_technicznego1"/>
      <sheetName val="#ADR"/>
      <sheetName val="Arkusz_rozliczeniowy1"/>
      <sheetName val="Koszty_montażu1"/>
      <sheetName val="zał__1__Zestawienie_zbiorcze1"/>
      <sheetName val="Factors_97_(2)1"/>
      <sheetName val="Factors_971"/>
      <sheetName val="Załącznik_do_oferty1"/>
      <sheetName val="Koszt_opracowania_technicznego2"/>
      <sheetName val="Arkusz_rozliczeniowy2"/>
      <sheetName val="Koszty_montażu2"/>
      <sheetName val="zał__1__Zestawienie_zbiorcze2"/>
      <sheetName val="Factors_97_(2)2"/>
      <sheetName val="Factors_972"/>
      <sheetName val="Załącznik_do_oferty2"/>
      <sheetName val="Koszt_opracowania_technicznego3"/>
      <sheetName val="Arkusz_rozliczeniowy3"/>
      <sheetName val="Koszty_montażu3"/>
      <sheetName val="zał__1__Zestawienie_zbiorcze3"/>
      <sheetName val="Factors_97_(2)3"/>
      <sheetName val="Factors_973"/>
      <sheetName val="Załącznik_do_oferty3"/>
      <sheetName val="Koszt_opracowania_technicznego4"/>
      <sheetName val="Arkusz_rozliczeniowy4"/>
      <sheetName val="Koszty_montażu4"/>
      <sheetName val="zał__1__Zestawienie_zbiorcze4"/>
      <sheetName val="Factors_97_(2)4"/>
      <sheetName val="Factors_974"/>
      <sheetName val="Załącznik_do_oferty4"/>
      <sheetName val="Koszt_opracowania_technicznego5"/>
      <sheetName val="Arkusz_rozliczeniowy5"/>
      <sheetName val="Koszty_montażu5"/>
      <sheetName val="zał__1__Zestawienie_zbiorcze5"/>
      <sheetName val="Factors_97_(2)5"/>
      <sheetName val="Factors_975"/>
      <sheetName val="Załącznik_do_oferty5"/>
      <sheetName val="Koszt_opracowania_technicznego7"/>
      <sheetName val="Arkusz_rozliczeniowy7"/>
      <sheetName val="Koszty_montażu7"/>
      <sheetName val="zał__1__Zestawienie_zbiorcze7"/>
      <sheetName val="Factors_97_(2)7"/>
      <sheetName val="Factors_977"/>
      <sheetName val="Załącznik_do_oferty7"/>
      <sheetName val="Koszt_opracowania_technicznego6"/>
      <sheetName val="Arkusz_rozliczeniowy6"/>
      <sheetName val="Koszty_montażu6"/>
      <sheetName val="zał__1__Zestawienie_zbiorcze6"/>
      <sheetName val="Factors_97_(2)6"/>
      <sheetName val="Factors_976"/>
      <sheetName val="Załącznik_do_oferty6"/>
      <sheetName val="Koszt_opracowania_technicznego8"/>
      <sheetName val="Arkusz_rozliczeniowy8"/>
      <sheetName val="Koszty_montażu8"/>
      <sheetName val="zał__1__Zestawienie_zbiorcze8"/>
      <sheetName val="Factors_97_(2)8"/>
      <sheetName val="Factors_978"/>
      <sheetName val="Załącznik_do_oferty8"/>
    </sheetNames>
    <sheetDataSet>
      <sheetData sheetId="0">
        <row r="1">
          <cell r="A1" t="str">
            <v>Klient :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Klient :</v>
          </cell>
          <cell r="F1" t="str">
            <v>Obiekt :</v>
          </cell>
        </row>
        <row r="2">
          <cell r="A2" t="str">
            <v>Kalkulacja wykonana przez :</v>
          </cell>
          <cell r="F2" t="str">
            <v>Data</v>
          </cell>
          <cell r="G2">
            <v>35489</v>
          </cell>
          <cell r="H2" t="str">
            <v>Podpis</v>
          </cell>
        </row>
        <row r="3">
          <cell r="A3" t="str">
            <v>Kalkulacja zweryfikowana przez :</v>
          </cell>
          <cell r="F3" t="str">
            <v>Data</v>
          </cell>
          <cell r="H3" t="str">
            <v>Podpis</v>
          </cell>
        </row>
        <row r="4">
          <cell r="A4" t="str">
            <v>Kalkulacja zatwierdzona przez :</v>
          </cell>
          <cell r="F4" t="str">
            <v>Data</v>
          </cell>
          <cell r="H4" t="str">
            <v>Podpis</v>
          </cell>
        </row>
        <row r="5">
          <cell r="A5" t="str">
            <v>Data zamówienia :</v>
          </cell>
          <cell r="F5" t="str">
            <v>Nr.zamów.</v>
          </cell>
        </row>
        <row r="6">
          <cell r="A6" t="str">
            <v>Kalkulacja powyk.zatwierdz.przez:</v>
          </cell>
          <cell r="F6" t="str">
            <v>Data</v>
          </cell>
          <cell r="H6" t="str">
            <v>Podpis</v>
          </cell>
        </row>
        <row r="10">
          <cell r="D10" t="str">
            <v>Cena oferowana</v>
          </cell>
          <cell r="H10" t="str">
            <v>Cena przyjęta</v>
          </cell>
          <cell r="J10" t="str">
            <v>Kalk.powykonawcza</v>
          </cell>
        </row>
        <row r="11">
          <cell r="A11" t="str">
            <v>Kalkulacja</v>
          </cell>
          <cell r="D11" t="str">
            <v>ilość</v>
          </cell>
          <cell r="E11" t="str">
            <v>stawka</v>
          </cell>
          <cell r="F11" t="str">
            <v>Cena</v>
          </cell>
          <cell r="G11" t="str">
            <v>% ceny</v>
          </cell>
          <cell r="H11" t="str">
            <v>Cena</v>
          </cell>
          <cell r="I11" t="str">
            <v>% ceny</v>
          </cell>
          <cell r="J11" t="str">
            <v>Cena</v>
          </cell>
          <cell r="K11" t="str">
            <v>% ceny</v>
          </cell>
        </row>
        <row r="12">
          <cell r="A12" t="str">
            <v>Koszty materiałowe:</v>
          </cell>
          <cell r="F12">
            <v>11604320.879999999</v>
          </cell>
          <cell r="G12">
            <v>72.527005500000001</v>
          </cell>
        </row>
        <row r="13">
          <cell r="B13" t="str">
            <v>materiały bezpośrednie</v>
          </cell>
          <cell r="D13">
            <v>6000000</v>
          </cell>
          <cell r="E13">
            <v>1</v>
          </cell>
          <cell r="F13">
            <v>6000000</v>
          </cell>
          <cell r="G13">
            <v>37.5</v>
          </cell>
        </row>
        <row r="14">
          <cell r="B14" t="str">
            <v>materiały pomocnicze</v>
          </cell>
          <cell r="D14">
            <v>6000000</v>
          </cell>
          <cell r="E14">
            <v>0.02</v>
          </cell>
          <cell r="F14">
            <v>120000</v>
          </cell>
          <cell r="G14">
            <v>0.75</v>
          </cell>
        </row>
        <row r="15">
          <cell r="B15" t="str">
            <v>koszty zakupu :</v>
          </cell>
          <cell r="D15">
            <v>6120000</v>
          </cell>
          <cell r="F15">
            <v>0</v>
          </cell>
          <cell r="G15">
            <v>0</v>
          </cell>
        </row>
        <row r="16">
          <cell r="C16" t="str">
            <v>wynagrodzenia pr.zaopatrz.</v>
          </cell>
          <cell r="D16">
            <v>112534.79999999999</v>
          </cell>
          <cell r="E16">
            <v>0.6</v>
          </cell>
          <cell r="F16">
            <v>67520.87999999999</v>
          </cell>
          <cell r="G16">
            <v>0.42200549999999992</v>
          </cell>
        </row>
        <row r="17">
          <cell r="C17" t="str">
            <v>k. magazynowania</v>
          </cell>
          <cell r="D17">
            <v>67200</v>
          </cell>
          <cell r="E17">
            <v>0.25</v>
          </cell>
          <cell r="F17">
            <v>16800</v>
          </cell>
          <cell r="G17">
            <v>0.105</v>
          </cell>
        </row>
        <row r="18">
          <cell r="C18" t="str">
            <v>k. inne</v>
          </cell>
          <cell r="D18">
            <v>100000</v>
          </cell>
          <cell r="E18">
            <v>1</v>
          </cell>
          <cell r="F18">
            <v>100000</v>
          </cell>
          <cell r="G18">
            <v>0.625</v>
          </cell>
        </row>
        <row r="19">
          <cell r="B19" t="str">
            <v>podwykonawcy :</v>
          </cell>
          <cell r="D19">
            <v>3300000</v>
          </cell>
          <cell r="E19">
            <v>1</v>
          </cell>
          <cell r="F19">
            <v>3300000</v>
          </cell>
          <cell r="G19">
            <v>20.625</v>
          </cell>
        </row>
        <row r="20">
          <cell r="C20" t="str">
            <v>pełne wykonawstwo</v>
          </cell>
          <cell r="F20">
            <v>0</v>
          </cell>
          <cell r="G20">
            <v>0</v>
          </cell>
        </row>
        <row r="21">
          <cell r="C21" t="str">
            <v>robocizna obca</v>
          </cell>
          <cell r="F21">
            <v>0</v>
          </cell>
          <cell r="G21">
            <v>0</v>
          </cell>
        </row>
        <row r="22">
          <cell r="F22">
            <v>0</v>
          </cell>
          <cell r="G22">
            <v>0</v>
          </cell>
        </row>
        <row r="24">
          <cell r="B24" t="str">
            <v>własne prefabrykaty</v>
          </cell>
          <cell r="D24">
            <v>2000000</v>
          </cell>
          <cell r="E24">
            <v>1</v>
          </cell>
          <cell r="F24">
            <v>2000000</v>
          </cell>
          <cell r="G24">
            <v>12.5</v>
          </cell>
        </row>
        <row r="25">
          <cell r="A25" t="str">
            <v>Koszty R&amp;D:</v>
          </cell>
          <cell r="F25">
            <v>0</v>
          </cell>
          <cell r="G25">
            <v>0</v>
          </cell>
        </row>
        <row r="26">
          <cell r="B26" t="str">
            <v>koszty prac rozwojowych</v>
          </cell>
          <cell r="G26">
            <v>0</v>
          </cell>
        </row>
        <row r="27">
          <cell r="B27" t="str">
            <v>koszty szkolenia pracowników</v>
          </cell>
          <cell r="G27">
            <v>0</v>
          </cell>
        </row>
        <row r="28">
          <cell r="B28" t="str">
            <v>engineering</v>
          </cell>
          <cell r="G28">
            <v>0</v>
          </cell>
        </row>
        <row r="29">
          <cell r="B29" t="str">
            <v>własne prace projektowe</v>
          </cell>
          <cell r="G29">
            <v>0</v>
          </cell>
        </row>
        <row r="32">
          <cell r="A32" t="str">
            <v>Koszt montażu na budowie:</v>
          </cell>
          <cell r="F32">
            <v>1351356.8149058213</v>
          </cell>
          <cell r="G32">
            <v>8.4459800931613831</v>
          </cell>
        </row>
        <row r="33">
          <cell r="B33" t="str">
            <v>robocizna bezpośr. i narzuty</v>
          </cell>
          <cell r="D33">
            <v>6.4477611940298507</v>
          </cell>
          <cell r="E33">
            <v>117863.79349784058</v>
          </cell>
          <cell r="F33">
            <v>1132336.8149058213</v>
          </cell>
          <cell r="G33">
            <v>7.0771050931613839</v>
          </cell>
        </row>
        <row r="34">
          <cell r="B34" t="str">
            <v>próby, pomiary,rozruch obiektu</v>
          </cell>
          <cell r="F34">
            <v>0</v>
          </cell>
          <cell r="G34">
            <v>0</v>
          </cell>
        </row>
        <row r="35">
          <cell r="B35" t="str">
            <v>inne koszty</v>
          </cell>
          <cell r="G35">
            <v>0</v>
          </cell>
        </row>
        <row r="36">
          <cell r="C36" t="str">
            <v>wyżywienie prac.</v>
          </cell>
          <cell r="D36">
            <v>240</v>
          </cell>
          <cell r="E36">
            <v>7</v>
          </cell>
          <cell r="F36">
            <v>1680</v>
          </cell>
          <cell r="G36">
            <v>1.0500000000000001E-2</v>
          </cell>
        </row>
        <row r="37">
          <cell r="C37" t="str">
            <v>hotele;</v>
          </cell>
          <cell r="D37">
            <v>240</v>
          </cell>
          <cell r="E37">
            <v>50</v>
          </cell>
          <cell r="F37">
            <v>12000</v>
          </cell>
          <cell r="G37">
            <v>7.4999999999999997E-2</v>
          </cell>
        </row>
        <row r="38">
          <cell r="C38" t="str">
            <v>rozłąkowe</v>
          </cell>
          <cell r="D38">
            <v>240</v>
          </cell>
          <cell r="E38">
            <v>8.5</v>
          </cell>
          <cell r="F38">
            <v>2040</v>
          </cell>
          <cell r="G38">
            <v>1.2749999999999999E-2</v>
          </cell>
        </row>
        <row r="39">
          <cell r="C39" t="str">
            <v>tel. komórk.;</v>
          </cell>
          <cell r="D39">
            <v>1000</v>
          </cell>
          <cell r="E39">
            <v>1.5</v>
          </cell>
          <cell r="F39">
            <v>1500</v>
          </cell>
          <cell r="G39">
            <v>9.3749999999999997E-3</v>
          </cell>
        </row>
        <row r="40">
          <cell r="C40" t="str">
            <v>paliwo;</v>
          </cell>
          <cell r="D40">
            <v>3000</v>
          </cell>
          <cell r="E40">
            <v>0.2</v>
          </cell>
          <cell r="F40">
            <v>600</v>
          </cell>
          <cell r="G40">
            <v>3.7499999999999999E-3</v>
          </cell>
        </row>
        <row r="41">
          <cell r="C41" t="str">
            <v>narzędzia,odzież;</v>
          </cell>
          <cell r="D41">
            <v>240</v>
          </cell>
          <cell r="E41">
            <v>5</v>
          </cell>
          <cell r="F41">
            <v>1200</v>
          </cell>
          <cell r="G41">
            <v>7.4999999999999997E-3</v>
          </cell>
        </row>
        <row r="42">
          <cell r="C42" t="str">
            <v>amortyzacja samochodów i sprzętu</v>
          </cell>
          <cell r="D42">
            <v>1</v>
          </cell>
          <cell r="E42">
            <v>200000</v>
          </cell>
          <cell r="F42">
            <v>200000</v>
          </cell>
          <cell r="G42">
            <v>1.25</v>
          </cell>
        </row>
        <row r="43">
          <cell r="C43" t="str">
            <v>koszty dojazdów do budowy</v>
          </cell>
          <cell r="F43">
            <v>0</v>
          </cell>
          <cell r="G43">
            <v>0</v>
          </cell>
        </row>
        <row r="44">
          <cell r="C44" t="str">
            <v>obciąż. od gen. wykon.</v>
          </cell>
          <cell r="F44">
            <v>0</v>
          </cell>
          <cell r="G44">
            <v>0</v>
          </cell>
        </row>
        <row r="45">
          <cell r="B45" t="str">
            <v>koszty kierownika budowy</v>
          </cell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A49" t="str">
            <v>Koszty bezpośrednie specjalne:</v>
          </cell>
          <cell r="D49">
            <v>0</v>
          </cell>
          <cell r="F49">
            <v>599277.23076923075</v>
          </cell>
          <cell r="G49">
            <v>3.745482692307692</v>
          </cell>
        </row>
        <row r="50">
          <cell r="B50" t="str">
            <v>załadunki, wyładunki</v>
          </cell>
          <cell r="D50">
            <v>20000</v>
          </cell>
          <cell r="E50">
            <v>1</v>
          </cell>
          <cell r="F50">
            <v>20000</v>
          </cell>
          <cell r="G50">
            <v>0.125</v>
          </cell>
        </row>
        <row r="51">
          <cell r="B51" t="str">
            <v>ubezpieczenia transportowe</v>
          </cell>
          <cell r="F51">
            <v>0</v>
          </cell>
          <cell r="G51">
            <v>0</v>
          </cell>
        </row>
        <row r="52">
          <cell r="B52" t="str">
            <v>ubezpieczenia robót</v>
          </cell>
          <cell r="D52">
            <v>30000</v>
          </cell>
          <cell r="E52">
            <v>1</v>
          </cell>
          <cell r="F52">
            <v>30000</v>
          </cell>
          <cell r="G52">
            <v>0.1875</v>
          </cell>
        </row>
        <row r="53">
          <cell r="B53" t="str">
            <v>prowizje dla pośredników</v>
          </cell>
          <cell r="F53">
            <v>0</v>
          </cell>
          <cell r="G53">
            <v>0</v>
          </cell>
        </row>
        <row r="54">
          <cell r="B54" t="str">
            <v>koszty finansowe</v>
          </cell>
          <cell r="F54">
            <v>0</v>
          </cell>
          <cell r="G54">
            <v>0</v>
          </cell>
        </row>
        <row r="55">
          <cell r="B55" t="str">
            <v>odsetki od robót w toku, należności</v>
          </cell>
          <cell r="D55">
            <v>12</v>
          </cell>
          <cell r="E55">
            <v>9230.7692307692305</v>
          </cell>
          <cell r="F55">
            <v>110769.23076923077</v>
          </cell>
          <cell r="G55">
            <v>0.69230769230769229</v>
          </cell>
        </row>
        <row r="56">
          <cell r="B56" t="str">
            <v>dokumentacja</v>
          </cell>
          <cell r="F56">
            <v>0</v>
          </cell>
          <cell r="G56">
            <v>0</v>
          </cell>
        </row>
        <row r="57">
          <cell r="B57" t="str">
            <v>specjalne narzędzia</v>
          </cell>
          <cell r="F57">
            <v>0</v>
          </cell>
          <cell r="G57">
            <v>0</v>
          </cell>
        </row>
        <row r="58">
          <cell r="F58">
            <v>0</v>
          </cell>
          <cell r="G58">
            <v>0</v>
          </cell>
        </row>
        <row r="59">
          <cell r="B59" t="str">
            <v>kierownictwo projektu</v>
          </cell>
          <cell r="D59">
            <v>4.8</v>
          </cell>
          <cell r="E59">
            <v>48022.5</v>
          </cell>
          <cell r="F59">
            <v>230508</v>
          </cell>
          <cell r="G59">
            <v>1.4406749999999999</v>
          </cell>
        </row>
        <row r="60">
          <cell r="B60" t="str">
            <v>koszty dz.przygotowania produkcji</v>
          </cell>
          <cell r="F60">
            <v>0</v>
          </cell>
          <cell r="G60">
            <v>0</v>
          </cell>
        </row>
        <row r="61">
          <cell r="D61">
            <v>0</v>
          </cell>
          <cell r="F61">
            <v>0</v>
          </cell>
          <cell r="G61">
            <v>0</v>
          </cell>
        </row>
        <row r="62">
          <cell r="B62" t="str">
            <v>management fee</v>
          </cell>
          <cell r="D62">
            <v>16000000</v>
          </cell>
          <cell r="E62">
            <v>1.2999999999999999E-2</v>
          </cell>
          <cell r="F62">
            <v>208000</v>
          </cell>
          <cell r="G62">
            <v>1.3</v>
          </cell>
        </row>
        <row r="63">
          <cell r="F63">
            <v>0</v>
          </cell>
          <cell r="G63">
            <v>0</v>
          </cell>
        </row>
        <row r="64">
          <cell r="F64">
            <v>0</v>
          </cell>
          <cell r="G64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1"/>
  <sheetViews>
    <sheetView tabSelected="1" view="pageBreakPreview" zoomScale="90" zoomScaleNormal="90" zoomScaleSheetLayoutView="90" workbookViewId="0">
      <selection activeCell="H2" sqref="H2"/>
    </sheetView>
  </sheetViews>
  <sheetFormatPr defaultRowHeight="14.5"/>
  <cols>
    <col min="1" max="1" width="4" customWidth="1"/>
    <col min="2" max="2" width="6.54296875" style="2" customWidth="1"/>
    <col min="3" max="3" width="69.6328125" style="2" customWidth="1"/>
    <col min="4" max="4" width="8.453125" style="2" customWidth="1"/>
    <col min="5" max="5" width="11.1796875" style="2" customWidth="1"/>
    <col min="6" max="6" width="11.81640625" style="19" customWidth="1"/>
    <col min="7" max="7" width="19.81640625" style="19" customWidth="1"/>
    <col min="8" max="8" width="47.1796875" customWidth="1"/>
  </cols>
  <sheetData>
    <row r="1" spans="1:8" s="15" customFormat="1" ht="33.75" customHeight="1">
      <c r="A1" s="10"/>
      <c r="B1" s="11"/>
      <c r="C1" s="12" t="s">
        <v>23</v>
      </c>
      <c r="D1" s="13"/>
      <c r="E1" s="13"/>
      <c r="F1" s="16"/>
      <c r="G1" s="21"/>
      <c r="H1" s="14" t="s">
        <v>24</v>
      </c>
    </row>
    <row r="2" spans="1:8" ht="15.5">
      <c r="B2" s="3"/>
      <c r="C2" s="7"/>
      <c r="D2" s="8"/>
      <c r="E2" s="8"/>
      <c r="F2" s="17"/>
      <c r="G2" s="22" t="s">
        <v>4</v>
      </c>
      <c r="H2" s="9">
        <v>45533</v>
      </c>
    </row>
    <row r="3" spans="1:8" ht="16" thickBot="1">
      <c r="B3" s="3"/>
      <c r="C3" s="7"/>
      <c r="D3" s="8"/>
      <c r="E3" s="8"/>
      <c r="F3" s="17"/>
      <c r="G3" s="22"/>
      <c r="H3" s="9"/>
    </row>
    <row r="4" spans="1:8" s="1" customFormat="1" ht="59" customHeight="1" thickBot="1">
      <c r="A4" s="32" t="s">
        <v>0</v>
      </c>
      <c r="B4" s="63" t="s">
        <v>8</v>
      </c>
      <c r="C4" s="63"/>
      <c r="D4" s="33" t="s">
        <v>1</v>
      </c>
      <c r="E4" s="33" t="s">
        <v>2</v>
      </c>
      <c r="F4" s="34" t="s">
        <v>3</v>
      </c>
      <c r="G4" s="34" t="s">
        <v>5</v>
      </c>
      <c r="H4" s="35" t="s">
        <v>10</v>
      </c>
    </row>
    <row r="5" spans="1:8" s="1" customFormat="1" ht="26.5" customHeight="1" thickBot="1">
      <c r="A5" s="36">
        <v>1</v>
      </c>
      <c r="B5" s="37" t="s">
        <v>6</v>
      </c>
      <c r="C5" s="6"/>
      <c r="D5" s="6"/>
      <c r="E5" s="6"/>
      <c r="F5" s="18"/>
      <c r="G5" s="44">
        <f>-SUM(G7:G7)</f>
        <v>0</v>
      </c>
      <c r="H5" s="4"/>
    </row>
    <row r="6" spans="1:8">
      <c r="A6" s="46"/>
      <c r="B6" s="48"/>
      <c r="C6" s="49"/>
      <c r="D6" s="23"/>
      <c r="E6" s="41"/>
      <c r="F6" s="40"/>
      <c r="G6" s="40"/>
      <c r="H6" s="25"/>
    </row>
    <row r="7" spans="1:8" ht="15" thickBot="1">
      <c r="A7" s="46"/>
      <c r="B7" s="24"/>
      <c r="C7" s="47"/>
      <c r="D7" s="23"/>
      <c r="E7" s="41"/>
      <c r="F7" s="40"/>
      <c r="G7" s="40"/>
      <c r="H7" s="25"/>
    </row>
    <row r="8" spans="1:8" s="1" customFormat="1" ht="26.5" customHeight="1" thickBot="1">
      <c r="A8" s="36">
        <v>2</v>
      </c>
      <c r="B8" s="37" t="s">
        <v>7</v>
      </c>
      <c r="C8" s="38"/>
      <c r="D8" s="38"/>
      <c r="E8" s="42"/>
      <c r="F8" s="43"/>
      <c r="G8" s="44">
        <f>SUM(G10:G16)</f>
        <v>27927</v>
      </c>
      <c r="H8" s="39"/>
    </row>
    <row r="9" spans="1:8">
      <c r="A9" s="58"/>
      <c r="B9" s="61" t="s">
        <v>13</v>
      </c>
      <c r="C9" s="62" t="s">
        <v>14</v>
      </c>
      <c r="D9" s="61"/>
      <c r="E9" s="61"/>
      <c r="F9" s="59"/>
      <c r="G9" s="59"/>
      <c r="H9" s="60"/>
    </row>
    <row r="10" spans="1:8" ht="39">
      <c r="A10" s="50"/>
      <c r="B10" s="55">
        <v>1</v>
      </c>
      <c r="C10" s="56" t="s">
        <v>15</v>
      </c>
      <c r="D10" s="55" t="s">
        <v>12</v>
      </c>
      <c r="E10" s="57">
        <v>20</v>
      </c>
      <c r="F10" s="57">
        <v>1167.5</v>
      </c>
      <c r="G10" s="40">
        <f>F10*E10</f>
        <v>23350</v>
      </c>
      <c r="H10" s="25"/>
    </row>
    <row r="11" spans="1:8" ht="39">
      <c r="A11" s="50"/>
      <c r="B11" s="55" t="s">
        <v>16</v>
      </c>
      <c r="C11" s="56" t="s">
        <v>17</v>
      </c>
      <c r="D11" s="55" t="s">
        <v>12</v>
      </c>
      <c r="E11" s="57"/>
      <c r="F11" s="57">
        <v>554.4</v>
      </c>
      <c r="G11" s="40"/>
      <c r="H11" s="25"/>
    </row>
    <row r="12" spans="1:8" ht="26">
      <c r="A12" s="50"/>
      <c r="B12" s="55" t="s">
        <v>18</v>
      </c>
      <c r="C12" s="56" t="s">
        <v>19</v>
      </c>
      <c r="D12" s="55" t="s">
        <v>12</v>
      </c>
      <c r="E12" s="57"/>
      <c r="F12" s="57">
        <v>147.84</v>
      </c>
      <c r="G12" s="40">
        <f>F12*E12</f>
        <v>0</v>
      </c>
      <c r="H12" s="25"/>
    </row>
    <row r="13" spans="1:8" ht="39">
      <c r="A13" s="50"/>
      <c r="B13" s="55" t="s">
        <v>11</v>
      </c>
      <c r="C13" s="56" t="s">
        <v>20</v>
      </c>
      <c r="D13" s="55" t="s">
        <v>12</v>
      </c>
      <c r="E13" s="57"/>
      <c r="F13" s="57">
        <v>1587.5</v>
      </c>
      <c r="G13" s="40"/>
      <c r="H13" s="25"/>
    </row>
    <row r="14" spans="1:8" ht="39">
      <c r="A14" s="50"/>
      <c r="B14" s="55">
        <v>2</v>
      </c>
      <c r="C14" s="56" t="s">
        <v>21</v>
      </c>
      <c r="D14" s="55" t="s">
        <v>22</v>
      </c>
      <c r="E14" s="57">
        <v>1</v>
      </c>
      <c r="F14" s="57">
        <v>4577</v>
      </c>
      <c r="G14" s="40">
        <f>F14*E14</f>
        <v>4577</v>
      </c>
      <c r="H14" s="25"/>
    </row>
    <row r="15" spans="1:8">
      <c r="A15" s="46"/>
      <c r="B15" s="51"/>
      <c r="C15" s="52"/>
      <c r="D15" s="51"/>
      <c r="E15" s="53"/>
      <c r="F15" s="54"/>
      <c r="G15" s="54"/>
      <c r="H15" s="25"/>
    </row>
    <row r="16" spans="1:8" ht="14.75" customHeight="1" thickBot="1">
      <c r="A16" s="26"/>
      <c r="B16" s="27"/>
      <c r="C16" s="28"/>
      <c r="D16" s="28"/>
      <c r="E16" s="29"/>
      <c r="F16" s="30"/>
      <c r="G16" s="30"/>
      <c r="H16" s="31"/>
    </row>
    <row r="17" spans="6:8" ht="38" customHeight="1" thickBot="1">
      <c r="F17" s="20" t="s">
        <v>9</v>
      </c>
      <c r="G17" s="45">
        <f>G5+G8</f>
        <v>27927</v>
      </c>
    </row>
    <row r="18" spans="6:8">
      <c r="H18" s="5"/>
    </row>
    <row r="19" spans="6:8">
      <c r="H19" s="5"/>
    </row>
    <row r="20" spans="6:8">
      <c r="H20" s="5"/>
    </row>
    <row r="21" spans="6:8">
      <c r="H21" s="5"/>
    </row>
  </sheetData>
  <mergeCells count="1">
    <mergeCell ref="B4:C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WYCENA</vt:lpstr>
      <vt:lpstr>WYCENA!Obszar_wydruku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Andrzejczak</dc:creator>
  <cp:lastModifiedBy>Magdalena Sobczak</cp:lastModifiedBy>
  <cp:lastPrinted>2024-04-24T14:05:06Z</cp:lastPrinted>
  <dcterms:created xsi:type="dcterms:W3CDTF">2018-11-22T14:18:58Z</dcterms:created>
  <dcterms:modified xsi:type="dcterms:W3CDTF">2024-09-13T08:12:36Z</dcterms:modified>
</cp:coreProperties>
</file>