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dkombiz.sharepoint.com/sites/Nieruchomosci/Bielsko/"/>
    </mc:Choice>
  </mc:AlternateContent>
  <xr:revisionPtr revIDLastSave="0" documentId="14_{9A4025B8-D065-43A3-8E65-3145BED8C9E5}" xr6:coauthVersionLast="47" xr6:coauthVersionMax="47" xr10:uidLastSave="{00000000-0000-0000-0000-000000000000}"/>
  <bookViews>
    <workbookView xWindow="-28920" yWindow="-90" windowWidth="29040" windowHeight="15720" xr2:uid="{8866B8D1-FAB5-413D-95B2-39EFA784C793}"/>
  </bookViews>
  <sheets>
    <sheet name="Przedmi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4" i="1"/>
  <c r="E42" i="1"/>
  <c r="E40" i="1"/>
  <c r="E38" i="1"/>
  <c r="E35" i="1"/>
  <c r="E33" i="1"/>
  <c r="E31" i="1"/>
  <c r="E29" i="1"/>
  <c r="E25" i="1"/>
  <c r="E23" i="1"/>
  <c r="E19" i="1"/>
  <c r="E17" i="1"/>
  <c r="E15" i="1"/>
  <c r="E13" i="1"/>
</calcChain>
</file>

<file path=xl/sharedStrings.xml><?xml version="1.0" encoding="utf-8"?>
<sst xmlns="http://schemas.openxmlformats.org/spreadsheetml/2006/main" count="98" uniqueCount="58">
  <si>
    <t xml:space="preserve">szt. </t>
  </si>
  <si>
    <t>mb</t>
  </si>
  <si>
    <t>m2</t>
  </si>
  <si>
    <t>Demontaż gabionu  i inne (nie wiem jakie)</t>
  </si>
  <si>
    <t>Wykop</t>
  </si>
  <si>
    <t>Nasyp</t>
  </si>
  <si>
    <t>m3</t>
  </si>
  <si>
    <t>Droga manewrowa zakres FTF od wjazdu do odcinka realizowanego przez DDHG zgodnie z umową z REDKOM - podbudowa wg. projektu FTF</t>
  </si>
  <si>
    <t>Droga manewrowa zakres FTF od wjazdu do odcinka realizowanego przez DDHG zgodnie z umową z REDKOM - podsypka wg. projektu FTF</t>
  </si>
  <si>
    <t>Droga manewrowa zakres FTF od wjazdu do odcinka realizowanego przez DDHG zgodnie z umową z REDKOM - kostka wg. projektu FTF</t>
  </si>
  <si>
    <t>KS - studnie S15</t>
  </si>
  <si>
    <t>KS - studnie S14</t>
  </si>
  <si>
    <t>KS - rura fi200 od S13 do S14</t>
  </si>
  <si>
    <t>KS - rura fi200 od S14 do S15</t>
  </si>
  <si>
    <t>KS - studnie S17</t>
  </si>
  <si>
    <t>KS - studnie S16</t>
  </si>
  <si>
    <t>KS - rura fi200 od S15 do S16</t>
  </si>
  <si>
    <t>KS - rura fi200 od S15 do S17</t>
  </si>
  <si>
    <t xml:space="preserve">KS - rura fi 160 </t>
  </si>
  <si>
    <t>KS - studnia istnijaca S17A - wprowadzenie rury fi160</t>
  </si>
  <si>
    <t>KS - studnia S18</t>
  </si>
  <si>
    <t>KS - rura fi 200</t>
  </si>
  <si>
    <t>KS - studnia S19 na działce ANWIM</t>
  </si>
  <si>
    <t>KS - przewiert 10 m</t>
  </si>
  <si>
    <t xml:space="preserve">Zakres prac </t>
  </si>
  <si>
    <t>Lp.</t>
  </si>
  <si>
    <t>j.m</t>
  </si>
  <si>
    <t>ilość</t>
  </si>
  <si>
    <t>wartość, zł</t>
  </si>
  <si>
    <t>c.j.</t>
  </si>
  <si>
    <t>uwagi</t>
  </si>
  <si>
    <t>Demontaż utwardzeń  - krawężniki</t>
  </si>
  <si>
    <t>Demontaż utwardzeń - asfalt</t>
  </si>
  <si>
    <t>KD - dostosowanie ist. studni D52</t>
  </si>
  <si>
    <t>KD - rura fi 500 od  D51 do D52 (ist.)</t>
  </si>
  <si>
    <t>KD - studnia D51</t>
  </si>
  <si>
    <t>KD - studnia D50</t>
  </si>
  <si>
    <t>KD - rura fi 500 od  D50 do D51</t>
  </si>
  <si>
    <t>KD - studnia D48</t>
  </si>
  <si>
    <t>KD - rura fi 500 od  D48 do D50</t>
  </si>
  <si>
    <t>KD - studnia D46 (spięcie z ist. kd)</t>
  </si>
  <si>
    <t>KD - studnia D47 (spięcie z ist. kd in situ)</t>
  </si>
  <si>
    <t>KD - studnia D42</t>
  </si>
  <si>
    <t>KD - studnia D45A istniejaca wpięcie</t>
  </si>
  <si>
    <t>KD - studnia D44</t>
  </si>
  <si>
    <t>KD - studnia D43</t>
  </si>
  <si>
    <t xml:space="preserve">KD - studnia D45 </t>
  </si>
  <si>
    <t>KD - rura fi 250 od D42 do D43</t>
  </si>
  <si>
    <t>KD - rura fi 250 od D43 do D44</t>
  </si>
  <si>
    <t>KD - rura fi 250 od D44 do D45</t>
  </si>
  <si>
    <t>KD - rura fi 250 od D45 do D45A</t>
  </si>
  <si>
    <t>KD - rura fi 315 od  D46 do D47</t>
  </si>
  <si>
    <t>KD - rura fi 315 od  D47 do D48</t>
  </si>
  <si>
    <t>Usunięcie pompowni wraz zasilaniem</t>
  </si>
  <si>
    <t>Unieczynnie sieci opisanej jako ksA63 na działce FTF</t>
  </si>
  <si>
    <t>szt.</t>
  </si>
  <si>
    <t>Krawęznik od opaski DDHG (jasnopomarańczowy)</t>
  </si>
  <si>
    <t>Krawężnik (pomarańczowy) (w tym półokrągłe)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</si>
</sst>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vertical="center" wrapText="1"/>
    </xf>
    <xf numFmtId="0" fontId="0" fillId="7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00659-9FA0-437F-BF99-521F00D123BA}">
  <dimension ref="B2:H49"/>
  <sheetViews>
    <sheetView tabSelected="1" workbookViewId="0">
      <selection activeCell="G21" sqref="G21"/>
    </sheetView>
  </sheetViews>
  <sheetFormatPr defaultRowHeight="14.4" x14ac:dyDescent="0.3"/>
  <cols>
    <col min="3" max="3" width="59.44140625" bestFit="1" customWidth="1"/>
    <col min="6" max="6" width="13.88671875" customWidth="1"/>
    <col min="7" max="7" width="14.5546875" customWidth="1"/>
    <col min="8" max="8" width="17.77734375" customWidth="1"/>
  </cols>
  <sheetData>
    <row r="2" spans="2:8" x14ac:dyDescent="0.3">
      <c r="B2" s="3" t="s">
        <v>25</v>
      </c>
      <c r="C2" s="3" t="s">
        <v>24</v>
      </c>
      <c r="D2" s="3" t="s">
        <v>26</v>
      </c>
      <c r="E2" s="3" t="s">
        <v>27</v>
      </c>
      <c r="F2" s="3" t="s">
        <v>29</v>
      </c>
      <c r="G2" s="3" t="s">
        <v>28</v>
      </c>
      <c r="H2" s="3" t="s">
        <v>30</v>
      </c>
    </row>
    <row r="3" spans="2:8" x14ac:dyDescent="0.3">
      <c r="B3" s="1">
        <v>1</v>
      </c>
      <c r="C3" s="11" t="s">
        <v>32</v>
      </c>
      <c r="D3" s="2"/>
      <c r="E3" s="2"/>
      <c r="F3" s="2"/>
      <c r="G3" s="2"/>
      <c r="H3" s="2"/>
    </row>
    <row r="4" spans="2:8" x14ac:dyDescent="0.3">
      <c r="B4" s="1">
        <v>2</v>
      </c>
      <c r="C4" s="11" t="s">
        <v>31</v>
      </c>
      <c r="D4" s="2"/>
      <c r="E4" s="2"/>
      <c r="F4" s="2"/>
      <c r="G4" s="2"/>
      <c r="H4" s="2"/>
    </row>
    <row r="5" spans="2:8" x14ac:dyDescent="0.3">
      <c r="B5" s="1">
        <v>3</v>
      </c>
      <c r="C5" s="11" t="s">
        <v>3</v>
      </c>
      <c r="D5" s="2"/>
      <c r="E5" s="2"/>
      <c r="F5" s="2"/>
      <c r="G5" s="2"/>
      <c r="H5" s="2"/>
    </row>
    <row r="6" spans="2:8" x14ac:dyDescent="0.3">
      <c r="B6" s="1">
        <v>4</v>
      </c>
      <c r="C6" s="12" t="s">
        <v>4</v>
      </c>
      <c r="D6" s="2" t="s">
        <v>6</v>
      </c>
      <c r="E6" s="2"/>
      <c r="F6" s="2"/>
      <c r="G6" s="2"/>
      <c r="H6" s="2"/>
    </row>
    <row r="7" spans="2:8" x14ac:dyDescent="0.3">
      <c r="B7" s="1">
        <v>5</v>
      </c>
      <c r="C7" s="12" t="s">
        <v>5</v>
      </c>
      <c r="D7" s="2" t="s">
        <v>6</v>
      </c>
      <c r="E7" s="2"/>
      <c r="F7" s="2"/>
      <c r="G7" s="2"/>
      <c r="H7" s="2"/>
    </row>
    <row r="8" spans="2:8" ht="44.4" customHeight="1" x14ac:dyDescent="0.3">
      <c r="B8" s="1">
        <v>6</v>
      </c>
      <c r="C8" s="13" t="s">
        <v>7</v>
      </c>
      <c r="D8" s="2" t="s">
        <v>2</v>
      </c>
      <c r="E8" s="2">
        <v>107.4</v>
      </c>
      <c r="F8" s="2"/>
      <c r="G8" s="2"/>
      <c r="H8" s="2"/>
    </row>
    <row r="9" spans="2:8" ht="28.8" x14ac:dyDescent="0.3">
      <c r="B9" s="1">
        <v>7</v>
      </c>
      <c r="C9" s="13" t="s">
        <v>8</v>
      </c>
      <c r="D9" s="2" t="s">
        <v>2</v>
      </c>
      <c r="E9" s="2">
        <v>107.4</v>
      </c>
      <c r="F9" s="2"/>
      <c r="G9" s="2"/>
      <c r="H9" s="2"/>
    </row>
    <row r="10" spans="2:8" ht="28.8" x14ac:dyDescent="0.3">
      <c r="B10" s="1">
        <v>8</v>
      </c>
      <c r="C10" s="13" t="s">
        <v>9</v>
      </c>
      <c r="D10" s="2" t="s">
        <v>2</v>
      </c>
      <c r="E10" s="2">
        <v>107.4</v>
      </c>
      <c r="F10" s="2"/>
      <c r="G10" s="2"/>
      <c r="H10" s="2"/>
    </row>
    <row r="11" spans="2:8" x14ac:dyDescent="0.3">
      <c r="B11" s="1">
        <v>9</v>
      </c>
      <c r="C11" s="12" t="s">
        <v>57</v>
      </c>
      <c r="D11" s="2" t="s">
        <v>1</v>
      </c>
      <c r="E11" s="2">
        <v>28.76</v>
      </c>
      <c r="F11" s="2"/>
      <c r="G11" s="2"/>
      <c r="H11" s="2"/>
    </row>
    <row r="12" spans="2:8" x14ac:dyDescent="0.3">
      <c r="B12" s="1">
        <v>10</v>
      </c>
      <c r="C12" s="14" t="s">
        <v>56</v>
      </c>
      <c r="D12" s="2" t="s">
        <v>1</v>
      </c>
      <c r="E12" s="2">
        <v>36.11</v>
      </c>
      <c r="F12" s="2"/>
      <c r="G12" s="2"/>
      <c r="H12" s="2"/>
    </row>
    <row r="13" spans="2:8" x14ac:dyDescent="0.3">
      <c r="B13" s="1">
        <v>11</v>
      </c>
      <c r="C13" s="4" t="s">
        <v>12</v>
      </c>
      <c r="D13" s="2" t="s">
        <v>1</v>
      </c>
      <c r="E13" s="2">
        <f>12.1+0.2*2</f>
        <v>12.5</v>
      </c>
      <c r="F13" s="2"/>
      <c r="G13" s="2"/>
      <c r="H13" s="2"/>
    </row>
    <row r="14" spans="2:8" x14ac:dyDescent="0.3">
      <c r="B14" s="1">
        <v>12</v>
      </c>
      <c r="C14" s="5" t="s">
        <v>11</v>
      </c>
      <c r="D14" s="2" t="s">
        <v>0</v>
      </c>
      <c r="E14" s="2">
        <v>1</v>
      </c>
      <c r="F14" s="2"/>
      <c r="G14" s="2"/>
      <c r="H14" s="2"/>
    </row>
    <row r="15" spans="2:8" x14ac:dyDescent="0.3">
      <c r="B15" s="1">
        <v>13</v>
      </c>
      <c r="C15" s="5" t="s">
        <v>13</v>
      </c>
      <c r="D15" s="2" t="s">
        <v>1</v>
      </c>
      <c r="E15" s="2">
        <f>39-0.75*2+0.2*2</f>
        <v>37.9</v>
      </c>
      <c r="F15" s="2"/>
      <c r="G15" s="2"/>
      <c r="H15" s="2"/>
    </row>
    <row r="16" spans="2:8" x14ac:dyDescent="0.3">
      <c r="B16" s="1">
        <v>14</v>
      </c>
      <c r="C16" s="5" t="s">
        <v>10</v>
      </c>
      <c r="D16" s="2" t="s">
        <v>0</v>
      </c>
      <c r="E16" s="2">
        <v>1</v>
      </c>
      <c r="F16" s="2"/>
      <c r="G16" s="2"/>
      <c r="H16" s="2"/>
    </row>
    <row r="17" spans="2:8" x14ac:dyDescent="0.3">
      <c r="B17" s="1">
        <v>15</v>
      </c>
      <c r="C17" s="6" t="s">
        <v>16</v>
      </c>
      <c r="D17" s="2" t="s">
        <v>1</v>
      </c>
      <c r="E17" s="2">
        <f>12-0.75*2+0.2*2</f>
        <v>10.9</v>
      </c>
      <c r="F17" s="2"/>
      <c r="G17" s="2"/>
      <c r="H17" s="2"/>
    </row>
    <row r="18" spans="2:8" x14ac:dyDescent="0.3">
      <c r="B18" s="1">
        <v>16</v>
      </c>
      <c r="C18" s="6" t="s">
        <v>15</v>
      </c>
      <c r="D18" s="2" t="s">
        <v>0</v>
      </c>
      <c r="E18" s="2">
        <v>1</v>
      </c>
      <c r="F18" s="2"/>
      <c r="G18" s="2"/>
      <c r="H18" s="2"/>
    </row>
    <row r="19" spans="2:8" x14ac:dyDescent="0.3">
      <c r="B19" s="1">
        <v>17</v>
      </c>
      <c r="C19" s="6" t="s">
        <v>17</v>
      </c>
      <c r="D19" s="2" t="s">
        <v>1</v>
      </c>
      <c r="E19" s="2">
        <f>8+0.2*2</f>
        <v>8.4</v>
      </c>
      <c r="F19" s="2"/>
      <c r="G19" s="2"/>
      <c r="H19" s="2"/>
    </row>
    <row r="20" spans="2:8" x14ac:dyDescent="0.3">
      <c r="B20" s="1">
        <v>18</v>
      </c>
      <c r="C20" s="6" t="s">
        <v>14</v>
      </c>
      <c r="D20" s="2" t="s">
        <v>0</v>
      </c>
      <c r="E20" s="2">
        <v>1</v>
      </c>
      <c r="F20" s="2"/>
      <c r="G20" s="2"/>
      <c r="H20" s="2"/>
    </row>
    <row r="21" spans="2:8" x14ac:dyDescent="0.3">
      <c r="B21" s="1">
        <v>19</v>
      </c>
      <c r="C21" s="6" t="s">
        <v>18</v>
      </c>
      <c r="D21" s="2" t="s">
        <v>1</v>
      </c>
      <c r="E21" s="2">
        <v>2</v>
      </c>
      <c r="F21" s="2"/>
      <c r="G21" s="2"/>
      <c r="H21" s="2"/>
    </row>
    <row r="22" spans="2:8" x14ac:dyDescent="0.3">
      <c r="B22" s="1">
        <v>20</v>
      </c>
      <c r="C22" s="6" t="s">
        <v>19</v>
      </c>
      <c r="D22" s="2" t="s">
        <v>0</v>
      </c>
      <c r="E22" s="2">
        <v>1</v>
      </c>
      <c r="F22" s="2"/>
      <c r="G22" s="2"/>
      <c r="H22" s="2"/>
    </row>
    <row r="23" spans="2:8" x14ac:dyDescent="0.3">
      <c r="B23" s="1">
        <v>21</v>
      </c>
      <c r="C23" s="6" t="s">
        <v>21</v>
      </c>
      <c r="D23" s="2" t="s">
        <v>1</v>
      </c>
      <c r="E23" s="2">
        <f>9.9+2*0.2</f>
        <v>10.3</v>
      </c>
      <c r="F23" s="2"/>
      <c r="G23" s="2"/>
      <c r="H23" s="2"/>
    </row>
    <row r="24" spans="2:8" x14ac:dyDescent="0.3">
      <c r="B24" s="1">
        <v>22</v>
      </c>
      <c r="C24" s="6" t="s">
        <v>20</v>
      </c>
      <c r="D24" s="2" t="s">
        <v>0</v>
      </c>
      <c r="E24" s="2">
        <v>1</v>
      </c>
      <c r="F24" s="2"/>
      <c r="G24" s="2"/>
      <c r="H24" s="2"/>
    </row>
    <row r="25" spans="2:8" x14ac:dyDescent="0.3">
      <c r="B25" s="1">
        <v>23</v>
      </c>
      <c r="C25" s="6" t="s">
        <v>21</v>
      </c>
      <c r="D25" s="2" t="s">
        <v>1</v>
      </c>
      <c r="E25" s="2">
        <f>14.2+0.2*2</f>
        <v>14.6</v>
      </c>
      <c r="F25" s="2"/>
      <c r="G25" s="2"/>
      <c r="H25" s="2"/>
    </row>
    <row r="26" spans="2:8" x14ac:dyDescent="0.3">
      <c r="B26" s="1">
        <v>24</v>
      </c>
      <c r="C26" s="6" t="s">
        <v>23</v>
      </c>
      <c r="D26" s="2" t="s">
        <v>1</v>
      </c>
      <c r="E26" s="2">
        <v>10</v>
      </c>
      <c r="F26" s="2"/>
      <c r="G26" s="2"/>
      <c r="H26" s="2"/>
    </row>
    <row r="27" spans="2:8" x14ac:dyDescent="0.3">
      <c r="B27" s="1">
        <v>25</v>
      </c>
      <c r="C27" s="6" t="s">
        <v>22</v>
      </c>
      <c r="D27" s="2" t="s">
        <v>0</v>
      </c>
      <c r="E27" s="2">
        <v>1</v>
      </c>
      <c r="F27" s="2"/>
      <c r="G27" s="2"/>
      <c r="H27" s="2"/>
    </row>
    <row r="28" spans="2:8" x14ac:dyDescent="0.3">
      <c r="B28" s="8">
        <v>26</v>
      </c>
      <c r="C28" s="10" t="s">
        <v>42</v>
      </c>
      <c r="D28" s="2" t="s">
        <v>0</v>
      </c>
      <c r="E28" s="7">
        <v>1</v>
      </c>
      <c r="F28" s="2"/>
      <c r="G28" s="2"/>
      <c r="H28" s="2"/>
    </row>
    <row r="29" spans="2:8" x14ac:dyDescent="0.3">
      <c r="B29" s="1">
        <v>27</v>
      </c>
      <c r="C29" s="10" t="s">
        <v>47</v>
      </c>
      <c r="D29" s="2" t="s">
        <v>1</v>
      </c>
      <c r="E29" s="2">
        <f>38+0.2*2</f>
        <v>38.4</v>
      </c>
      <c r="F29" s="2"/>
      <c r="G29" s="2"/>
      <c r="H29" s="2"/>
    </row>
    <row r="30" spans="2:8" x14ac:dyDescent="0.3">
      <c r="B30" s="8">
        <v>28</v>
      </c>
      <c r="C30" s="10" t="s">
        <v>45</v>
      </c>
      <c r="D30" s="2" t="s">
        <v>0</v>
      </c>
      <c r="E30" s="2">
        <v>1</v>
      </c>
      <c r="F30" s="2"/>
      <c r="G30" s="2"/>
      <c r="H30" s="2"/>
    </row>
    <row r="31" spans="2:8" x14ac:dyDescent="0.3">
      <c r="B31" s="1">
        <v>29</v>
      </c>
      <c r="C31" s="10" t="s">
        <v>48</v>
      </c>
      <c r="D31" s="2" t="s">
        <v>1</v>
      </c>
      <c r="E31" s="2">
        <f>18.9+0.2*2</f>
        <v>19.299999999999997</v>
      </c>
      <c r="F31" s="2"/>
      <c r="G31" s="2"/>
      <c r="H31" s="2"/>
    </row>
    <row r="32" spans="2:8" x14ac:dyDescent="0.3">
      <c r="B32" s="8">
        <v>30</v>
      </c>
      <c r="C32" s="10" t="s">
        <v>44</v>
      </c>
      <c r="D32" s="2" t="s">
        <v>0</v>
      </c>
      <c r="E32" s="2">
        <v>1</v>
      </c>
      <c r="F32" s="2"/>
      <c r="G32" s="2"/>
      <c r="H32" s="2"/>
    </row>
    <row r="33" spans="2:8" x14ac:dyDescent="0.3">
      <c r="B33" s="1">
        <v>31</v>
      </c>
      <c r="C33" s="10" t="s">
        <v>49</v>
      </c>
      <c r="D33" s="2" t="s">
        <v>1</v>
      </c>
      <c r="E33" s="2">
        <f>7.3+0.2*2</f>
        <v>7.7</v>
      </c>
      <c r="F33" s="2"/>
      <c r="G33" s="2"/>
      <c r="H33" s="2"/>
    </row>
    <row r="34" spans="2:8" x14ac:dyDescent="0.3">
      <c r="B34" s="8">
        <v>32</v>
      </c>
      <c r="C34" s="10" t="s">
        <v>46</v>
      </c>
      <c r="D34" s="2" t="s">
        <v>0</v>
      </c>
      <c r="E34" s="2">
        <v>1</v>
      </c>
      <c r="F34" s="2"/>
      <c r="G34" s="2"/>
      <c r="H34" s="2"/>
    </row>
    <row r="35" spans="2:8" x14ac:dyDescent="0.3">
      <c r="B35" s="1">
        <v>33</v>
      </c>
      <c r="C35" s="10" t="s">
        <v>50</v>
      </c>
      <c r="D35" s="2" t="s">
        <v>1</v>
      </c>
      <c r="E35" s="2">
        <f>2.3+0.2*2</f>
        <v>2.6999999999999997</v>
      </c>
      <c r="F35" s="2"/>
      <c r="G35" s="2"/>
      <c r="H35" s="2"/>
    </row>
    <row r="36" spans="2:8" x14ac:dyDescent="0.3">
      <c r="B36" s="8">
        <v>34</v>
      </c>
      <c r="C36" s="10" t="s">
        <v>43</v>
      </c>
      <c r="D36" s="2" t="s">
        <v>0</v>
      </c>
      <c r="E36" s="2">
        <v>1</v>
      </c>
      <c r="F36" s="2"/>
      <c r="G36" s="2"/>
      <c r="H36" s="2"/>
    </row>
    <row r="37" spans="2:8" x14ac:dyDescent="0.3">
      <c r="B37" s="1">
        <v>35</v>
      </c>
      <c r="C37" s="10" t="s">
        <v>40</v>
      </c>
      <c r="D37" s="7" t="s">
        <v>0</v>
      </c>
      <c r="E37" s="2">
        <v>1</v>
      </c>
      <c r="F37" s="2"/>
      <c r="G37" s="2"/>
      <c r="H37" s="2"/>
    </row>
    <row r="38" spans="2:8" x14ac:dyDescent="0.3">
      <c r="B38" s="8">
        <v>36</v>
      </c>
      <c r="C38" s="10" t="s">
        <v>51</v>
      </c>
      <c r="D38" s="7" t="s">
        <v>1</v>
      </c>
      <c r="E38" s="2">
        <f>6+0.2*2</f>
        <v>6.4</v>
      </c>
      <c r="F38" s="2"/>
      <c r="G38" s="2"/>
      <c r="H38" s="2"/>
    </row>
    <row r="39" spans="2:8" x14ac:dyDescent="0.3">
      <c r="B39" s="1">
        <v>37</v>
      </c>
      <c r="C39" s="10" t="s">
        <v>41</v>
      </c>
      <c r="D39" s="7" t="s">
        <v>0</v>
      </c>
      <c r="E39" s="2">
        <v>1</v>
      </c>
      <c r="F39" s="2"/>
      <c r="G39" s="2"/>
      <c r="H39" s="2"/>
    </row>
    <row r="40" spans="2:8" x14ac:dyDescent="0.3">
      <c r="B40" s="1">
        <v>38</v>
      </c>
      <c r="C40" s="10" t="s">
        <v>52</v>
      </c>
      <c r="D40" s="7" t="s">
        <v>1</v>
      </c>
      <c r="E40" s="2">
        <f>12.2+0.2*2</f>
        <v>12.6</v>
      </c>
      <c r="F40" s="2"/>
      <c r="G40" s="2"/>
      <c r="H40" s="2"/>
    </row>
    <row r="41" spans="2:8" x14ac:dyDescent="0.3">
      <c r="B41" s="8">
        <v>39</v>
      </c>
      <c r="C41" s="10" t="s">
        <v>38</v>
      </c>
      <c r="D41" s="7" t="s">
        <v>0</v>
      </c>
      <c r="E41" s="2">
        <v>1</v>
      </c>
      <c r="F41" s="2"/>
      <c r="G41" s="2"/>
      <c r="H41" s="2"/>
    </row>
    <row r="42" spans="2:8" x14ac:dyDescent="0.3">
      <c r="B42" s="1">
        <v>40</v>
      </c>
      <c r="C42" s="10" t="s">
        <v>39</v>
      </c>
      <c r="D42" s="7" t="s">
        <v>1</v>
      </c>
      <c r="E42" s="2">
        <f>28.15+0.2*2</f>
        <v>28.549999999999997</v>
      </c>
      <c r="F42" s="2"/>
      <c r="G42" s="2"/>
      <c r="H42" s="2"/>
    </row>
    <row r="43" spans="2:8" x14ac:dyDescent="0.3">
      <c r="B43" s="1">
        <v>41</v>
      </c>
      <c r="C43" s="9" t="s">
        <v>36</v>
      </c>
      <c r="D43" s="7" t="s">
        <v>0</v>
      </c>
      <c r="E43" s="2">
        <v>1</v>
      </c>
      <c r="F43" s="2"/>
      <c r="G43" s="2"/>
      <c r="H43" s="2"/>
    </row>
    <row r="44" spans="2:8" x14ac:dyDescent="0.3">
      <c r="B44" s="8">
        <v>42</v>
      </c>
      <c r="C44" s="9" t="s">
        <v>37</v>
      </c>
      <c r="D44" s="7" t="s">
        <v>1</v>
      </c>
      <c r="E44" s="2">
        <f>18.35+2*0.2</f>
        <v>18.75</v>
      </c>
      <c r="F44" s="2"/>
      <c r="G44" s="2"/>
      <c r="H44" s="2"/>
    </row>
    <row r="45" spans="2:8" x14ac:dyDescent="0.3">
      <c r="B45" s="1">
        <v>43</v>
      </c>
      <c r="C45" s="9" t="s">
        <v>35</v>
      </c>
      <c r="D45" s="7" t="s">
        <v>0</v>
      </c>
      <c r="E45" s="2">
        <v>1</v>
      </c>
      <c r="F45" s="2"/>
      <c r="G45" s="2"/>
      <c r="H45" s="2"/>
    </row>
    <row r="46" spans="2:8" x14ac:dyDescent="0.3">
      <c r="B46" s="1">
        <v>44</v>
      </c>
      <c r="C46" s="9" t="s">
        <v>34</v>
      </c>
      <c r="D46" s="7" t="s">
        <v>1</v>
      </c>
      <c r="E46" s="2">
        <f>11.75+0.2*2</f>
        <v>12.15</v>
      </c>
      <c r="F46" s="2"/>
      <c r="G46" s="2"/>
      <c r="H46" s="2"/>
    </row>
    <row r="47" spans="2:8" x14ac:dyDescent="0.3">
      <c r="B47" s="8">
        <v>45</v>
      </c>
      <c r="C47" s="9" t="s">
        <v>33</v>
      </c>
      <c r="D47" s="7" t="s">
        <v>0</v>
      </c>
      <c r="E47" s="2">
        <v>1</v>
      </c>
      <c r="F47" s="2"/>
      <c r="G47" s="2"/>
      <c r="H47" s="2"/>
    </row>
    <row r="48" spans="2:8" x14ac:dyDescent="0.3">
      <c r="B48" s="8">
        <v>46</v>
      </c>
      <c r="C48" s="2" t="s">
        <v>53</v>
      </c>
      <c r="D48" s="2" t="s">
        <v>0</v>
      </c>
      <c r="E48" s="2">
        <v>1</v>
      </c>
      <c r="F48" s="2"/>
      <c r="G48" s="2"/>
      <c r="H48" s="2"/>
    </row>
    <row r="49" spans="2:8" x14ac:dyDescent="0.3">
      <c r="B49" s="8">
        <v>47</v>
      </c>
      <c r="C49" s="2" t="s">
        <v>54</v>
      </c>
      <c r="D49" s="2" t="s">
        <v>55</v>
      </c>
      <c r="E49" s="2">
        <v>1</v>
      </c>
      <c r="F49" s="2"/>
      <c r="G49" s="2"/>
      <c r="H49" s="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9fad5e-8ba1-4294-bee9-344f0d9b97d5" xsi:nil="true"/>
    <lcf76f155ced4ddcb4097134ff3c332f xmlns="1ca89112-5039-4e0a-8a42-fa93e498ad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2FF32305F6104E892E2CFB19D29BCD" ma:contentTypeVersion="15" ma:contentTypeDescription="Utwórz nowy dokument." ma:contentTypeScope="" ma:versionID="129b788a18d457ebb3d7d4db6d42be42">
  <xsd:schema xmlns:xsd="http://www.w3.org/2001/XMLSchema" xmlns:xs="http://www.w3.org/2001/XMLSchema" xmlns:p="http://schemas.microsoft.com/office/2006/metadata/properties" xmlns:ns2="579fad5e-8ba1-4294-bee9-344f0d9b97d5" xmlns:ns3="1ca89112-5039-4e0a-8a42-fa93e498add0" targetNamespace="http://schemas.microsoft.com/office/2006/metadata/properties" ma:root="true" ma:fieldsID="3703e4a628566eb94e0d088e78de9f4a" ns2:_="" ns3:_="">
    <xsd:import namespace="579fad5e-8ba1-4294-bee9-344f0d9b97d5"/>
    <xsd:import namespace="1ca89112-5039-4e0a-8a42-fa93e498ad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ad5e-8ba1-4294-bee9-344f0d9b97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4859fa0-1f8c-485d-87a1-804346ace369}" ma:internalName="TaxCatchAll" ma:showField="CatchAllData" ma:web="579fad5e-8ba1-4294-bee9-344f0d9b9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89112-5039-4e0a-8a42-fa93e498ad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0774446-80dc-450c-a20d-fa7858496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9299C-6CD0-4F01-81E9-6DCBBD9DA560}">
  <ds:schemaRefs>
    <ds:schemaRef ds:uri="http://schemas.microsoft.com/office/2006/metadata/properties"/>
    <ds:schemaRef ds:uri="http://schemas.microsoft.com/office/infopath/2007/PartnerControls"/>
    <ds:schemaRef ds:uri="579fad5e-8ba1-4294-bee9-344f0d9b97d5"/>
    <ds:schemaRef ds:uri="1ca89112-5039-4e0a-8a42-fa93e498add0"/>
  </ds:schemaRefs>
</ds:datastoreItem>
</file>

<file path=customXml/itemProps2.xml><?xml version="1.0" encoding="utf-8"?>
<ds:datastoreItem xmlns:ds="http://schemas.openxmlformats.org/officeDocument/2006/customXml" ds:itemID="{57AE6F4F-D90F-4A16-BD49-04B014BD8F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2F612A-2561-40B0-B674-31019CB74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fad5e-8ba1-4294-bee9-344f0d9b97d5"/>
    <ds:schemaRef ds:uri="1ca89112-5039-4e0a-8a42-fa93e498ad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Miszczyk</dc:creator>
  <cp:lastModifiedBy>Mateusz Miszczyk</cp:lastModifiedBy>
  <dcterms:created xsi:type="dcterms:W3CDTF">2024-07-03T12:48:02Z</dcterms:created>
  <dcterms:modified xsi:type="dcterms:W3CDTF">2024-07-04T11:09:54Z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0x010100992FF32305F6104E892E2CFB19D29BCD</vt:lpwstr>
  </property>
  <property fmtid="{D5CDD505-2E9C-101B-9397-08002B2CF9AE}" pid="3" name="MediaServiceImageTags">
    <vt:lpwstr/>
  </property>
</Properties>
</file>